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5" windowWidth="15120" windowHeight="8010"/>
  </bookViews>
  <sheets>
    <sheet name="Лист1" sheetId="1" r:id="rId1"/>
    <sheet name="Лист2" sheetId="2" r:id="rId2"/>
    <sheet name="Лист3" sheetId="3" r:id="rId3"/>
  </sheets>
  <calcPr calcId="124519"/>
</workbook>
</file>

<file path=xl/calcChain.xml><?xml version="1.0" encoding="utf-8"?>
<calcChain xmlns="http://schemas.openxmlformats.org/spreadsheetml/2006/main">
  <c r="E51" i="1"/>
  <c r="D50" l="1"/>
  <c r="C50"/>
  <c r="B50"/>
  <c r="E49"/>
  <c r="E50" s="1"/>
  <c r="F50" s="1"/>
  <c r="D45"/>
  <c r="C45"/>
  <c r="B45"/>
  <c r="E44"/>
  <c r="E45" s="1"/>
  <c r="F45" s="1"/>
  <c r="D40"/>
  <c r="C40"/>
  <c r="B40"/>
  <c r="E39"/>
  <c r="E40" s="1"/>
  <c r="F40" s="1"/>
  <c r="D35"/>
  <c r="C35"/>
  <c r="B35"/>
  <c r="E34"/>
  <c r="E35" s="1"/>
  <c r="F35" s="1"/>
  <c r="D30"/>
  <c r="C30"/>
  <c r="B30"/>
  <c r="E29"/>
  <c r="E30" s="1"/>
  <c r="F30" s="1"/>
  <c r="D25"/>
  <c r="C25"/>
  <c r="B25"/>
  <c r="E24"/>
  <c r="E25" s="1"/>
  <c r="F25" s="1"/>
  <c r="D20"/>
  <c r="C20"/>
  <c r="B20"/>
  <c r="E19"/>
  <c r="E20" s="1"/>
  <c r="F20" s="1"/>
  <c r="D15"/>
  <c r="C15"/>
  <c r="B15"/>
  <c r="E14"/>
  <c r="E15" s="1"/>
  <c r="F15" s="1"/>
  <c r="D10"/>
  <c r="C10"/>
  <c r="C51" s="1"/>
  <c r="B10"/>
  <c r="E9"/>
  <c r="E10" s="1"/>
  <c r="F49" l="1"/>
  <c r="F39"/>
  <c r="F29"/>
  <c r="F19"/>
  <c r="F51"/>
  <c r="F9"/>
  <c r="B51"/>
  <c r="D51"/>
  <c r="F10"/>
  <c r="F14"/>
  <c r="F24"/>
  <c r="F34"/>
  <c r="F44"/>
</calcChain>
</file>

<file path=xl/sharedStrings.xml><?xml version="1.0" encoding="utf-8"?>
<sst xmlns="http://schemas.openxmlformats.org/spreadsheetml/2006/main" count="134" uniqueCount="59">
  <si>
    <t>Категории</t>
  </si>
  <si>
    <t>Цены/поставщики</t>
  </si>
  <si>
    <t>Средняя цена</t>
  </si>
  <si>
    <t>Начальная цена</t>
  </si>
  <si>
    <t>Наименование</t>
  </si>
  <si>
    <t>Х</t>
  </si>
  <si>
    <t>Характеристика</t>
  </si>
  <si>
    <t>Количество, наб</t>
  </si>
  <si>
    <t>Цена за единицу</t>
  </si>
  <si>
    <t>Итого</t>
  </si>
  <si>
    <t>ИТОГО</t>
  </si>
  <si>
    <t>В цену товара включены расходы: на упаковку, погрузку, доставку, разгрузку, страхование, уплату таможенных пошлин, налогов, сборов и других обязательных платежей, включая НДС.  В случае поставки товара зарубежного производства, товар должен быть растаможенным.</t>
  </si>
  <si>
    <t>Номер п/п</t>
  </si>
  <si>
    <t>Наименование  источника</t>
  </si>
  <si>
    <t>Дата, номер коммерческого предложения</t>
  </si>
  <si>
    <t>Адрес</t>
  </si>
  <si>
    <t>Телефон</t>
  </si>
  <si>
    <t>Обоснованием для расчета начальной (максимальной) цены была использована информация коммерческих предложений  фирм потенциальных участников размещения заказа, путем мониторирования цен. Начальная (максимальная) цена получена путем сложения средних цен, сформированных на основании предложенных цен потенциальными поставщиками.</t>
  </si>
  <si>
    <t>Срок действия цен до 31.12.2012 года</t>
  </si>
  <si>
    <t>И.о. главного врача    _________________ В.В. Быков</t>
  </si>
  <si>
    <t>Начальник ОМТС    _________________ Р.Ш.Смаилов</t>
  </si>
  <si>
    <t>Исполнитель: экономист отдела материально-технического снабжения</t>
  </si>
  <si>
    <t>Шакирова Гузель Альфировна</t>
  </si>
  <si>
    <t>тел/факс. 8(34675) 6-79-98</t>
  </si>
  <si>
    <t>e-mail: mtsucgb@mail.ru</t>
  </si>
  <si>
    <t xml:space="preserve">Системный блок
</t>
  </si>
  <si>
    <t xml:space="preserve">Корпус MidiTower ATX с мощностью блока питания не менее 400W, 2 разъема USB на передней панели в верхней части системного блока;
Дополнитальный блок питания не менее 400W в комплекте с системным блоком.
Процессор двухъядерный, на базе разъёма LGA 1155 тактовая частота не ниже 3,3 Ггц,  Кэш 2 уровня 3 Мб, частота системной шины не ниже 5000МГц; Материнская плата: LGA 1155, чипсет Intel H67 (или эквивалент), GLan; -Оперативная память не менее 4Гб (2*2) скорость работы не ниже PC3-10600 (DDR3 1333 МГц); Жесткий диск не менее 320Gb SATA 7200 об./мин. 8Мб; Встроенный видеоадаптер; Оптический привод DVD±RW, SATA;
Оптическая мышь со скроллингом не менее 2 кнопок, колесико прокрутки, не менее 600 dpi PS/2, коврик для оптической мыши; клавиатура PS/2; Устройство хранения и переноса информации USB Flash Drive, Объём не менее 8Gb Сетевой фильтр, 5 розеток, с кнопкой выключения сетевого фильтра, длина шнура не менее 5 метров. Патчкорд RG-45, длина не менее 5 метров. Операционная система Microsoft Windows 7 Professional (эквивалент не предусмотрен ввиду несовместимости товаров, на которых применяются другие товарные знаки, знаки обслуживания, и необходимости обеспечения взаимодействия товара с товарами, используемыми заказчиком) Офисное программное обеспечение Microsoft Office 2010 Professional (эквивалент не предусмотрен ввиду несовместимости товаров, на которых применяются другие товарные знаки, знаки обслуживания, и необходимости обеспечения взаимодействия товара с товарами, используемыми заказчиком) 
</t>
  </si>
  <si>
    <t xml:space="preserve">Монитор
</t>
  </si>
  <si>
    <t xml:space="preserve">Монитор Samsung B1940R диагональ не менее 19 дюймов;жидкокристаллический;разрешение не ниже 1280x1024
Частота обновления экрана не менее 75Гц; монитор с поворотом экрана
не менее 16,7 млн. цветов; видеовход D-Sub и DVI (отдельно);
контрастность не хуже 1000:1 - статическая; 50000:1 - динамическая;
формат матрицы 5:4 внутренний блок питания; наклон экрана.
</t>
  </si>
  <si>
    <t xml:space="preserve">Принтер лазерный, монохромный
</t>
  </si>
  <si>
    <t xml:space="preserve">Принтер hp LaserJet P2035 или эквивалент: лазерный, монохромный;
на базе картриджа CE505A размеры носителей-А4; скорость печати: не менее 30 стр/мин.;
выход 1-ой страницы: не более 10 секунд после включения, 0 секунд при выходе из режима ожидания; качество печати: не хуже 600х600dpi; средняя нагрузка, страниц в месяц: не менее 2500; ОЗУ: не менее 16Мб; интерфейс: USB 2.0;
совместимые ОС: Семейство ОС Windows,  Комплектность: принтер, картридж для принтера, руководство по началу работы с устройством, ПО и справочник пользователя в электронном виде (на компакт-диске), шнур питания, крышка лотка подачи.
 шнур USB для подключения к ПК Ресурс картриджа принтера не менее 2000 листов при 5% заполнении листа.
</t>
  </si>
  <si>
    <t xml:space="preserve">Принтер лазерный, цветной
</t>
  </si>
  <si>
    <t xml:space="preserve">Принтер hp COLOR LaserJet CP2025 или эквивалент: лазерный, цветной;
размеры носителей-А4; на базе картриджей CC530A,  CC531A, CC532A, CC533A 
скорость печати: не менее 20 стр/мин.; качество печати: не хуже 600х600dpi;
средняя нагрузка, страниц в месяц: 2000 листов; ОЗУ: не менее 128Мб;
интерфейс: USB 2.0; совместимые ОС: Семейство ОС Windows,
Комплектность: принтер, картридж для принтера, руководство по началу работы с устройством, ПО и справочник пользователя в электронном виде (на компакт-диске), шнур питания, крышка лотка подачи.  шнур USB для подключения к ПК
</t>
  </si>
  <si>
    <t xml:space="preserve">МФУ с функциями факса
</t>
  </si>
  <si>
    <t xml:space="preserve">Факсимильный аппарат Panasonic KX-FP207RU, с кнопками на базе Технология печати: Термоперенос Носитель: Бумага формата А4 плотностью 80 г/м  Функции: Телефона, Факса, копирование. 4 рулона термоплёнки в комплекте с факсимильным аппаратом
</t>
  </si>
  <si>
    <t xml:space="preserve">Телефонный аппарат Кнопки на базовой станции Импульсный и тональный режимы работы.
</t>
  </si>
  <si>
    <t xml:space="preserve">МФУ лазерный, чёрно-белый;
</t>
  </si>
  <si>
    <t xml:space="preserve">МФУ лазерный, монохромный Canon i-SENSYS MF4550D; размеры носителей-А4; скорость печати: не менее 25 стр/мин.; Тип используемого картриджа Cartridge 728 ; качество печати: 600 x 600 dpi, 1200 x 600 dpi (при использовании технологии автоматического улучшения изображения (Automatic Image Refinement)) ; Функция факса, телефона  Емкость податчика оригиналов (ADF) не менее 35 листов Двусторонняя печать средняя нагрузка, страниц в месяц: не менее 10000; ОЗУ: не менее 64Мб; интерфейс: USB 2.0; совместимые ОС: Семейство ОС Windows,  Комплектность: принтер, картридж для принтера, руководство по началу работы с устройством, ПО и справочник пользователя в электронном виде (на компакт-диске), шнур питания, крышка лотка подачи.  шнур USB для подключения к ПК Дополнительный картридж (Один картридж в комплекте с принтером, и один запасной.) Ресурс картриджа принтера не менее 2100 листов при 5% заполнении листа.
</t>
  </si>
  <si>
    <t>Серверный жёсткий диск HP</t>
  </si>
  <si>
    <t xml:space="preserve">Серверный жёсткий диск совместимый с серверами HP. Формат: 2,5 Дюйма
Подключение: SAS Скорость вращения диска не менее 10000 оборотов в минуту
Размер: 146 Гигабайт 
</t>
  </si>
  <si>
    <t xml:space="preserve">Ноутбук
</t>
  </si>
  <si>
    <t xml:space="preserve">
Ноутбук Samsung R540 или эквивалент: Процессор двухъядерный 2,26 Ггц,  Кэш 2 уровня 3 Мб, частота системной шины не ниже 2500МГц; Экран не менее 15.6 Дюймов (39.6 см)
Оперативная память не менее 3Гб скорость работы не ниже DDR3 1066 МГц;
Жесткий диск не менее 250Gb; Встроенный видеоадаптер с выходом VGA и HDMI на боковой стороне ноутбука; Оптический привод DVD±RW, SATA;
Оптическая мышь со скроллингом не менее 2 кнопок, колесико прокрутки, не менее 600 dpi USB, коврик для оптической мыши; Устройство хранения и переноса информации USB Flash Drive, Объём не менее 8Gb Сетевой фильтр, 5 розеток, с кнопкой выключения сетевого фильтра, длина шнура не менее 5 метров. Патчкорд RG-45, длина не менее 5 метров. Операционная система Microsoft Windows 7 Professional (эквивалент не предусмотрен ввиду несовместимости товаров, на которых применяются другие товарные знаки, знаки обслуживания, и необходимости обеспечения взаимодействия товара с товарами, используемыми заказчиком) Офисное программное обеспечение Microsoft Office 2010 Professional (эквивалент не предусмотрен ввиду несовместимости товаров, на которых применяются другие товарные знаки, знаки обслуживания, и необходимости обеспечения взаимодействия товара с товарами, используемыми заказчиком) 
</t>
  </si>
  <si>
    <t>Начальная (максимальная) цена: 308 045 (Триста восемь тысяч сорок пять  рублей) 00 копеек.</t>
  </si>
  <si>
    <r>
      <t xml:space="preserve">Способ размещения заказа                   </t>
    </r>
    <r>
      <rPr>
        <i/>
        <sz val="11"/>
        <color theme="1"/>
        <rFont val="Calibri"/>
        <family val="2"/>
        <charset val="204"/>
      </rPr>
      <t xml:space="preserve"> Открытый аукцион в электронной форме</t>
    </r>
  </si>
  <si>
    <t>Дата составления сводной таблицы 30 августа 2012 года</t>
  </si>
  <si>
    <t>Рекламное Агенство"Спектр"</t>
  </si>
  <si>
    <t>Вх.№5469 от 28.08.2012г.</t>
  </si>
  <si>
    <t>ООО"СургутОргСервис"</t>
  </si>
  <si>
    <t>Вх.№570 от 28.08.2012г.</t>
  </si>
  <si>
    <t>ООО"АВК-технологии"</t>
  </si>
  <si>
    <t>Вх.№571 от 28.08.2012г.</t>
  </si>
  <si>
    <t>г.Тюмень,ул.Энергетиков,42А,оф.209</t>
  </si>
  <si>
    <t>8(3452)36-00-07</t>
  </si>
  <si>
    <t>г.Сургут,ул.Быстринская 20</t>
  </si>
  <si>
    <t>8(3462) 21-39-09</t>
  </si>
  <si>
    <t>627140,г.Заводоуковск,ул.Первомайская,9</t>
  </si>
  <si>
    <t>8(34542)6-10-87</t>
  </si>
  <si>
    <t xml:space="preserve">Телефонный аппарат Panasonic KX-TS2365RUB
</t>
  </si>
  <si>
    <t xml:space="preserve">Обоснование расчета начальной (максимальной) цены гражданско-правового договора на поставку оргтехники за счет субсидий на выполнение муниципального задания ( бюджет города Югорска)на  2012 год для нужд МБЛПУ «ЦГБ г. Югорска»
</t>
  </si>
</sst>
</file>

<file path=xl/styles.xml><?xml version="1.0" encoding="utf-8"?>
<styleSheet xmlns="http://schemas.openxmlformats.org/spreadsheetml/2006/main">
  <numFmts count="2">
    <numFmt numFmtId="44" formatCode="_-* #,##0.00&quot;р.&quot;_-;\-* #,##0.00&quot;р.&quot;_-;_-* &quot;-&quot;??&quot;р.&quot;_-;_-@_-"/>
    <numFmt numFmtId="164" formatCode="#,##0.00_р_."/>
  </numFmts>
  <fonts count="5">
    <font>
      <sz val="11"/>
      <color theme="1"/>
      <name val="Calibri"/>
      <family val="2"/>
      <charset val="204"/>
      <scheme val="minor"/>
    </font>
    <font>
      <sz val="11"/>
      <color theme="1"/>
      <name val="Calibri"/>
      <family val="2"/>
      <charset val="204"/>
      <scheme val="minor"/>
    </font>
    <font>
      <b/>
      <sz val="11"/>
      <color indexed="8"/>
      <name val="Calibri"/>
      <family val="2"/>
      <charset val="204"/>
    </font>
    <font>
      <sz val="11"/>
      <color theme="1"/>
      <name val="Calibri"/>
      <family val="2"/>
      <charset val="204"/>
    </font>
    <font>
      <i/>
      <sz val="11"/>
      <color theme="1"/>
      <name val="Calibri"/>
      <family val="2"/>
      <charset val="204"/>
    </font>
  </fonts>
  <fills count="3">
    <fill>
      <patternFill patternType="none"/>
    </fill>
    <fill>
      <patternFill patternType="gray125"/>
    </fill>
    <fill>
      <patternFill patternType="solid">
        <fgColor theme="0"/>
        <bgColor indexed="64"/>
      </patternFill>
    </fill>
  </fills>
  <borders count="29">
    <border>
      <left/>
      <right/>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2">
    <xf numFmtId="0" fontId="0" fillId="0" borderId="0"/>
    <xf numFmtId="44" fontId="1" fillId="0" borderId="0" applyFont="0" applyFill="0" applyBorder="0" applyAlignment="0" applyProtection="0"/>
  </cellStyleXfs>
  <cellXfs count="62">
    <xf numFmtId="0" fontId="0" fillId="0" borderId="0" xfId="0"/>
    <xf numFmtId="0" fontId="2" fillId="0" borderId="18" xfId="0" applyFont="1" applyBorder="1" applyAlignment="1">
      <alignment horizontal="center" vertical="center" wrapText="1"/>
    </xf>
    <xf numFmtId="0" fontId="2" fillId="0" borderId="0" xfId="0" applyFont="1" applyBorder="1" applyAlignment="1">
      <alignment horizontal="center" vertical="center" wrapText="1"/>
    </xf>
    <xf numFmtId="0" fontId="3" fillId="0" borderId="0" xfId="0" applyFont="1"/>
    <xf numFmtId="0" fontId="3" fillId="0" borderId="6" xfId="0" applyFont="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3" fillId="0" borderId="9" xfId="0" applyFont="1" applyBorder="1" applyAlignment="1">
      <alignment horizontal="center" vertical="center" wrapText="1"/>
    </xf>
    <xf numFmtId="0" fontId="3" fillId="0" borderId="12" xfId="0" applyFont="1" applyBorder="1" applyAlignment="1">
      <alignment horizontal="center"/>
    </xf>
    <xf numFmtId="0" fontId="3" fillId="0" borderId="13" xfId="0" applyFont="1" applyBorder="1" applyAlignment="1">
      <alignment horizontal="center"/>
    </xf>
    <xf numFmtId="0" fontId="3" fillId="0" borderId="14" xfId="0" applyFont="1" applyBorder="1" applyAlignment="1">
      <alignment horizontal="center" vertical="center" wrapText="1"/>
    </xf>
    <xf numFmtId="0" fontId="3" fillId="0" borderId="9" xfId="0" applyFont="1" applyBorder="1" applyAlignment="1">
      <alignment horizontal="center"/>
    </xf>
    <xf numFmtId="0" fontId="3" fillId="0" borderId="17" xfId="0" applyFont="1" applyBorder="1" applyAlignment="1">
      <alignment horizontal="center"/>
    </xf>
    <xf numFmtId="0" fontId="3" fillId="0" borderId="15" xfId="0" applyFont="1" applyBorder="1" applyAlignment="1">
      <alignment horizontal="center" vertical="center" wrapText="1"/>
    </xf>
    <xf numFmtId="0" fontId="3" fillId="0" borderId="18" xfId="0" applyFont="1" applyBorder="1" applyAlignment="1">
      <alignment horizontal="center"/>
    </xf>
    <xf numFmtId="0" fontId="3" fillId="0" borderId="19" xfId="0" applyFont="1" applyBorder="1" applyAlignment="1">
      <alignment horizontal="center"/>
    </xf>
    <xf numFmtId="0" fontId="3" fillId="0" borderId="18" xfId="0" applyFont="1" applyBorder="1" applyAlignment="1">
      <alignment horizontal="center" vertical="center" wrapText="1"/>
    </xf>
    <xf numFmtId="164" fontId="3" fillId="2" borderId="9" xfId="0" applyNumberFormat="1" applyFont="1" applyFill="1" applyBorder="1" applyAlignment="1">
      <alignment horizontal="center"/>
    </xf>
    <xf numFmtId="164" fontId="3" fillId="0" borderId="18" xfId="0" applyNumberFormat="1" applyFont="1" applyBorder="1" applyAlignment="1">
      <alignment horizontal="center"/>
    </xf>
    <xf numFmtId="164" fontId="3" fillId="0" borderId="19" xfId="0" applyNumberFormat="1" applyFont="1" applyBorder="1" applyAlignment="1">
      <alignment horizontal="center"/>
    </xf>
    <xf numFmtId="164" fontId="3" fillId="2" borderId="18" xfId="0" applyNumberFormat="1" applyFont="1" applyFill="1" applyBorder="1" applyAlignment="1">
      <alignment horizontal="center"/>
    </xf>
    <xf numFmtId="0" fontId="3" fillId="0" borderId="21" xfId="0" applyFont="1" applyBorder="1" applyAlignment="1">
      <alignment horizontal="center" vertical="center" wrapText="1"/>
    </xf>
    <xf numFmtId="164" fontId="3" fillId="2" borderId="21" xfId="0" applyNumberFormat="1" applyFont="1" applyFill="1" applyBorder="1" applyAlignment="1">
      <alignment horizontal="center"/>
    </xf>
    <xf numFmtId="164" fontId="3" fillId="0" borderId="21" xfId="0" applyNumberFormat="1" applyFont="1" applyBorder="1" applyAlignment="1">
      <alignment horizontal="center"/>
    </xf>
    <xf numFmtId="164" fontId="3" fillId="0" borderId="22" xfId="0" applyNumberFormat="1" applyFont="1" applyBorder="1" applyAlignment="1">
      <alignment horizontal="center"/>
    </xf>
    <xf numFmtId="0" fontId="3" fillId="0" borderId="9" xfId="0" applyFont="1" applyBorder="1" applyAlignment="1">
      <alignment horizontal="center" vertical="center"/>
    </xf>
    <xf numFmtId="164" fontId="3" fillId="0" borderId="0" xfId="0" applyNumberFormat="1" applyFont="1" applyBorder="1" applyAlignment="1">
      <alignment horizontal="center"/>
    </xf>
    <xf numFmtId="0" fontId="3" fillId="0" borderId="0" xfId="0" applyNumberFormat="1" applyFont="1" applyAlignment="1">
      <alignment horizontal="left" vertical="center" wrapText="1"/>
    </xf>
    <xf numFmtId="0" fontId="3" fillId="0" borderId="23" xfId="0" applyFont="1" applyBorder="1" applyAlignment="1">
      <alignment horizontal="center" vertical="center"/>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 xfId="0" applyFont="1" applyBorder="1" applyAlignment="1">
      <alignment horizontal="center" vertical="center"/>
    </xf>
    <xf numFmtId="0" fontId="3" fillId="0" borderId="2"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0" xfId="0" applyFont="1" applyBorder="1"/>
    <xf numFmtId="0" fontId="3" fillId="0" borderId="0" xfId="0" applyFont="1" applyAlignment="1">
      <alignment vertical="top"/>
    </xf>
    <xf numFmtId="0" fontId="3" fillId="0" borderId="6" xfId="0" applyFont="1" applyBorder="1" applyAlignment="1">
      <alignment horizontal="center" vertical="center" wrapText="1"/>
    </xf>
    <xf numFmtId="0" fontId="3" fillId="2" borderId="15"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left" wrapText="1"/>
    </xf>
    <xf numFmtId="0" fontId="3" fillId="0" borderId="1" xfId="0" applyFont="1" applyBorder="1" applyAlignment="1">
      <alignment horizontal="center"/>
    </xf>
    <xf numFmtId="0" fontId="3" fillId="0" borderId="2" xfId="0" applyFont="1" applyBorder="1" applyAlignment="1">
      <alignment horizontal="center" vertical="center" wrapText="1"/>
    </xf>
    <xf numFmtId="0" fontId="3" fillId="0" borderId="5"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3" fillId="0" borderId="24" xfId="0" applyFont="1" applyBorder="1" applyAlignment="1">
      <alignment horizontal="center" vertical="center" wrapText="1"/>
    </xf>
    <xf numFmtId="0" fontId="3" fillId="2" borderId="15" xfId="0" applyFont="1" applyFill="1" applyBorder="1" applyAlignment="1">
      <alignment horizontal="center" vertical="top" wrapText="1"/>
    </xf>
    <xf numFmtId="0" fontId="3" fillId="2" borderId="16" xfId="0" applyFont="1" applyFill="1" applyBorder="1" applyAlignment="1">
      <alignment horizontal="center" vertical="top" wrapText="1"/>
    </xf>
    <xf numFmtId="0" fontId="3" fillId="2" borderId="20" xfId="0" applyFont="1" applyFill="1" applyBorder="1" applyAlignment="1">
      <alignment horizontal="center" vertical="top" wrapText="1"/>
    </xf>
    <xf numFmtId="0" fontId="3" fillId="0" borderId="0" xfId="0" applyNumberFormat="1" applyFont="1" applyAlignment="1">
      <alignment horizontal="left" vertical="center" wrapText="1"/>
    </xf>
    <xf numFmtId="0" fontId="3" fillId="0" borderId="0" xfId="0" applyFont="1" applyAlignment="1">
      <alignment horizontal="left"/>
    </xf>
    <xf numFmtId="44" fontId="3" fillId="0" borderId="2" xfId="1" applyFont="1" applyBorder="1" applyAlignment="1">
      <alignment horizontal="center" vertical="center" wrapText="1"/>
    </xf>
    <xf numFmtId="44" fontId="3" fillId="0" borderId="5" xfId="1" applyFont="1" applyBorder="1" applyAlignment="1">
      <alignment horizontal="center" vertical="center" wrapText="1"/>
    </xf>
    <xf numFmtId="44" fontId="3" fillId="0" borderId="26" xfId="1" applyFont="1" applyBorder="1" applyAlignment="1">
      <alignment horizontal="center" vertical="center" wrapText="1"/>
    </xf>
    <xf numFmtId="0" fontId="3" fillId="0" borderId="25" xfId="0" applyFont="1"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cellXfs>
  <cellStyles count="2">
    <cellStyle name="Денежный" xfId="1" builtinId="4"/>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F76"/>
  <sheetViews>
    <sheetView tabSelected="1" workbookViewId="0">
      <selection sqref="A1:F1"/>
    </sheetView>
  </sheetViews>
  <sheetFormatPr defaultRowHeight="15"/>
  <cols>
    <col min="1" max="1" width="15.85546875" style="3" customWidth="1"/>
    <col min="2" max="2" width="27.5703125" style="3" customWidth="1"/>
    <col min="3" max="3" width="27.85546875" style="3" customWidth="1"/>
    <col min="4" max="4" width="30.140625" style="3" customWidth="1"/>
    <col min="5" max="5" width="12.85546875" style="3" customWidth="1"/>
    <col min="6" max="6" width="13" style="3" customWidth="1"/>
    <col min="7" max="16384" width="9.140625" style="3"/>
  </cols>
  <sheetData>
    <row r="1" spans="1:6" ht="45" customHeight="1">
      <c r="A1" s="39" t="s">
        <v>58</v>
      </c>
      <c r="B1" s="39"/>
      <c r="C1" s="39"/>
      <c r="D1" s="39"/>
      <c r="E1" s="39"/>
      <c r="F1" s="39"/>
    </row>
    <row r="2" spans="1:6">
      <c r="A2" s="40"/>
      <c r="B2" s="40"/>
      <c r="C2" s="40"/>
      <c r="D2" s="40"/>
      <c r="E2" s="40"/>
      <c r="F2" s="40"/>
    </row>
    <row r="3" spans="1:6" ht="15.75" thickBot="1">
      <c r="C3" s="41" t="s">
        <v>43</v>
      </c>
      <c r="D3" s="41"/>
      <c r="E3" s="41"/>
      <c r="F3" s="41"/>
    </row>
    <row r="4" spans="1:6" ht="15.75" thickBot="1">
      <c r="A4" s="42" t="s">
        <v>0</v>
      </c>
      <c r="B4" s="44" t="s">
        <v>1</v>
      </c>
      <c r="C4" s="45"/>
      <c r="D4" s="45"/>
      <c r="E4" s="42" t="s">
        <v>2</v>
      </c>
      <c r="F4" s="42" t="s">
        <v>3</v>
      </c>
    </row>
    <row r="5" spans="1:6" ht="15.75" thickBot="1">
      <c r="A5" s="43"/>
      <c r="B5" s="4">
        <v>1</v>
      </c>
      <c r="C5" s="5">
        <v>2</v>
      </c>
      <c r="D5" s="6">
        <v>3</v>
      </c>
      <c r="E5" s="43"/>
      <c r="F5" s="43"/>
    </row>
    <row r="6" spans="1:6">
      <c r="A6" s="7" t="s">
        <v>4</v>
      </c>
      <c r="B6" s="46" t="s">
        <v>25</v>
      </c>
      <c r="C6" s="47"/>
      <c r="D6" s="47"/>
      <c r="E6" s="8" t="s">
        <v>5</v>
      </c>
      <c r="F6" s="9" t="s">
        <v>5</v>
      </c>
    </row>
    <row r="7" spans="1:6" ht="301.5" customHeight="1">
      <c r="A7" s="10" t="s">
        <v>6</v>
      </c>
      <c r="B7" s="37" t="s">
        <v>26</v>
      </c>
      <c r="C7" s="38"/>
      <c r="D7" s="38"/>
      <c r="E7" s="11"/>
      <c r="F7" s="12"/>
    </row>
    <row r="8" spans="1:6" ht="15.75" customHeight="1">
      <c r="A8" s="13" t="s">
        <v>7</v>
      </c>
      <c r="B8" s="37">
        <v>4</v>
      </c>
      <c r="C8" s="38"/>
      <c r="D8" s="38"/>
      <c r="E8" s="14" t="s">
        <v>5</v>
      </c>
      <c r="F8" s="15" t="s">
        <v>5</v>
      </c>
    </row>
    <row r="9" spans="1:6" ht="13.5" customHeight="1">
      <c r="A9" s="16" t="s">
        <v>8</v>
      </c>
      <c r="B9" s="17">
        <v>26156</v>
      </c>
      <c r="C9" s="17">
        <v>34570</v>
      </c>
      <c r="D9" s="17">
        <v>35620</v>
      </c>
      <c r="E9" s="18">
        <f>(B9+C9+D9)/3</f>
        <v>32115.333333333332</v>
      </c>
      <c r="F9" s="19">
        <f>E9</f>
        <v>32115.333333333332</v>
      </c>
    </row>
    <row r="10" spans="1:6" ht="15.75" thickBot="1">
      <c r="A10" s="16" t="s">
        <v>9</v>
      </c>
      <c r="B10" s="20">
        <f>B8*B9</f>
        <v>104624</v>
      </c>
      <c r="C10" s="20">
        <f>B8*C9</f>
        <v>138280</v>
      </c>
      <c r="D10" s="20">
        <f>D9*B8</f>
        <v>142480</v>
      </c>
      <c r="E10" s="18">
        <f>E9*B8</f>
        <v>128461.33333333333</v>
      </c>
      <c r="F10" s="19">
        <f>E10</f>
        <v>128461.33333333333</v>
      </c>
    </row>
    <row r="11" spans="1:6">
      <c r="A11" s="7" t="s">
        <v>4</v>
      </c>
      <c r="B11" s="46" t="s">
        <v>27</v>
      </c>
      <c r="C11" s="47"/>
      <c r="D11" s="47"/>
      <c r="E11" s="8" t="s">
        <v>5</v>
      </c>
      <c r="F11" s="9" t="s">
        <v>5</v>
      </c>
    </row>
    <row r="12" spans="1:6" ht="89.25" customHeight="1">
      <c r="A12" s="16" t="s">
        <v>6</v>
      </c>
      <c r="B12" s="48" t="s">
        <v>28</v>
      </c>
      <c r="C12" s="48"/>
      <c r="D12" s="48"/>
      <c r="E12" s="14"/>
      <c r="F12" s="14"/>
    </row>
    <row r="13" spans="1:6" ht="15" customHeight="1">
      <c r="A13" s="13" t="s">
        <v>7</v>
      </c>
      <c r="B13" s="37">
        <v>5</v>
      </c>
      <c r="C13" s="38"/>
      <c r="D13" s="38"/>
      <c r="E13" s="14" t="s">
        <v>5</v>
      </c>
      <c r="F13" s="15" t="s">
        <v>5</v>
      </c>
    </row>
    <row r="14" spans="1:6" ht="15" customHeight="1">
      <c r="A14" s="16" t="s">
        <v>8</v>
      </c>
      <c r="B14" s="17">
        <v>6834</v>
      </c>
      <c r="C14" s="17">
        <v>4600</v>
      </c>
      <c r="D14" s="17">
        <v>8302</v>
      </c>
      <c r="E14" s="18">
        <f>(B14+C14+D14)/3</f>
        <v>6578.666666666667</v>
      </c>
      <c r="F14" s="19">
        <f>E14</f>
        <v>6578.666666666667</v>
      </c>
    </row>
    <row r="15" spans="1:6" ht="15.75" thickBot="1">
      <c r="A15" s="16" t="s">
        <v>9</v>
      </c>
      <c r="B15" s="20">
        <f>B13*B14</f>
        <v>34170</v>
      </c>
      <c r="C15" s="20">
        <f>B13*C14</f>
        <v>23000</v>
      </c>
      <c r="D15" s="20">
        <f>D14*B13</f>
        <v>41510</v>
      </c>
      <c r="E15" s="18">
        <f>E14*B13</f>
        <v>32893.333333333336</v>
      </c>
      <c r="F15" s="19">
        <f>E15</f>
        <v>32893.333333333336</v>
      </c>
    </row>
    <row r="16" spans="1:6">
      <c r="A16" s="7" t="s">
        <v>4</v>
      </c>
      <c r="B16" s="46" t="s">
        <v>29</v>
      </c>
      <c r="C16" s="47"/>
      <c r="D16" s="47"/>
      <c r="E16" s="8" t="s">
        <v>5</v>
      </c>
      <c r="F16" s="9" t="s">
        <v>5</v>
      </c>
    </row>
    <row r="17" spans="1:6" ht="150" customHeight="1">
      <c r="A17" s="16" t="s">
        <v>6</v>
      </c>
      <c r="B17" s="37" t="s">
        <v>30</v>
      </c>
      <c r="C17" s="38"/>
      <c r="D17" s="49"/>
      <c r="E17" s="14"/>
      <c r="F17" s="14"/>
    </row>
    <row r="18" spans="1:6" ht="14.25" customHeight="1">
      <c r="A18" s="13" t="s">
        <v>7</v>
      </c>
      <c r="B18" s="37">
        <v>4</v>
      </c>
      <c r="C18" s="38"/>
      <c r="D18" s="38"/>
      <c r="E18" s="14" t="s">
        <v>5</v>
      </c>
      <c r="F18" s="15" t="s">
        <v>5</v>
      </c>
    </row>
    <row r="19" spans="1:6" ht="15.75" customHeight="1">
      <c r="A19" s="16" t="s">
        <v>8</v>
      </c>
      <c r="B19" s="17">
        <v>6052.5</v>
      </c>
      <c r="C19" s="17">
        <v>8350</v>
      </c>
      <c r="D19" s="17">
        <v>11185</v>
      </c>
      <c r="E19" s="18">
        <f>(B19+C19+D19)/3</f>
        <v>8529.1666666666661</v>
      </c>
      <c r="F19" s="19">
        <f>E19</f>
        <v>8529.1666666666661</v>
      </c>
    </row>
    <row r="20" spans="1:6" ht="15.75" thickBot="1">
      <c r="A20" s="16" t="s">
        <v>9</v>
      </c>
      <c r="B20" s="20">
        <f>B18*B19</f>
        <v>24210</v>
      </c>
      <c r="C20" s="20">
        <f>B18*C19</f>
        <v>33400</v>
      </c>
      <c r="D20" s="20">
        <f>D19*B18</f>
        <v>44740</v>
      </c>
      <c r="E20" s="18">
        <f>B18*E19</f>
        <v>34116.666666666664</v>
      </c>
      <c r="F20" s="19">
        <f>E20</f>
        <v>34116.666666666664</v>
      </c>
    </row>
    <row r="21" spans="1:6">
      <c r="A21" s="7" t="s">
        <v>4</v>
      </c>
      <c r="B21" s="46" t="s">
        <v>31</v>
      </c>
      <c r="C21" s="47"/>
      <c r="D21" s="47"/>
      <c r="E21" s="8" t="s">
        <v>5</v>
      </c>
      <c r="F21" s="9" t="s">
        <v>5</v>
      </c>
    </row>
    <row r="22" spans="1:6" ht="120" customHeight="1">
      <c r="A22" s="16" t="s">
        <v>6</v>
      </c>
      <c r="B22" s="48" t="s">
        <v>32</v>
      </c>
      <c r="C22" s="48"/>
      <c r="D22" s="48"/>
      <c r="E22" s="14"/>
      <c r="F22" s="14"/>
    </row>
    <row r="23" spans="1:6" ht="15.75" customHeight="1">
      <c r="A23" s="13" t="s">
        <v>7</v>
      </c>
      <c r="B23" s="37">
        <v>1</v>
      </c>
      <c r="C23" s="38"/>
      <c r="D23" s="38"/>
      <c r="E23" s="14" t="s">
        <v>5</v>
      </c>
      <c r="F23" s="15" t="s">
        <v>5</v>
      </c>
    </row>
    <row r="24" spans="1:6" ht="15" customHeight="1">
      <c r="A24" s="16" t="s">
        <v>8</v>
      </c>
      <c r="B24" s="20">
        <v>12956</v>
      </c>
      <c r="C24" s="20">
        <v>15950</v>
      </c>
      <c r="D24" s="20">
        <v>21196</v>
      </c>
      <c r="E24" s="18">
        <f>(B24+C24+D24)/3</f>
        <v>16700.666666666668</v>
      </c>
      <c r="F24" s="18">
        <f>E24</f>
        <v>16700.666666666668</v>
      </c>
    </row>
    <row r="25" spans="1:6" ht="15.75" thickBot="1">
      <c r="A25" s="16" t="s">
        <v>9</v>
      </c>
      <c r="B25" s="20">
        <f>B23*B24</f>
        <v>12956</v>
      </c>
      <c r="C25" s="20">
        <f>B23*C24</f>
        <v>15950</v>
      </c>
      <c r="D25" s="20">
        <f>D24*B23</f>
        <v>21196</v>
      </c>
      <c r="E25" s="18">
        <f>E24*B23</f>
        <v>16700.666666666668</v>
      </c>
      <c r="F25" s="19">
        <f>E25</f>
        <v>16700.666666666668</v>
      </c>
    </row>
    <row r="26" spans="1:6">
      <c r="A26" s="7" t="s">
        <v>4</v>
      </c>
      <c r="B26" s="46" t="s">
        <v>33</v>
      </c>
      <c r="C26" s="47"/>
      <c r="D26" s="47"/>
      <c r="E26" s="8" t="s">
        <v>5</v>
      </c>
      <c r="F26" s="9" t="s">
        <v>5</v>
      </c>
    </row>
    <row r="27" spans="1:6" ht="45.75" customHeight="1">
      <c r="A27" s="10" t="s">
        <v>6</v>
      </c>
      <c r="B27" s="37" t="s">
        <v>34</v>
      </c>
      <c r="C27" s="38"/>
      <c r="D27" s="38"/>
      <c r="E27" s="11"/>
      <c r="F27" s="12"/>
    </row>
    <row r="28" spans="1:6" ht="15" customHeight="1">
      <c r="A28" s="13" t="s">
        <v>7</v>
      </c>
      <c r="B28" s="37">
        <v>1</v>
      </c>
      <c r="C28" s="38"/>
      <c r="D28" s="38"/>
      <c r="E28" s="14" t="s">
        <v>5</v>
      </c>
      <c r="F28" s="15" t="s">
        <v>5</v>
      </c>
    </row>
    <row r="29" spans="1:6" ht="15.75" customHeight="1">
      <c r="A29" s="16" t="s">
        <v>8</v>
      </c>
      <c r="B29" s="17">
        <v>4590</v>
      </c>
      <c r="C29" s="17">
        <v>7590</v>
      </c>
      <c r="D29" s="17">
        <v>5810</v>
      </c>
      <c r="E29" s="18">
        <f>(B29+C29+D29)/3</f>
        <v>5996.666666666667</v>
      </c>
      <c r="F29" s="19">
        <f>E29</f>
        <v>5996.666666666667</v>
      </c>
    </row>
    <row r="30" spans="1:6">
      <c r="A30" s="21" t="s">
        <v>9</v>
      </c>
      <c r="B30" s="22">
        <f>B28*B29</f>
        <v>4590</v>
      </c>
      <c r="C30" s="22">
        <f>B28*C29</f>
        <v>7590</v>
      </c>
      <c r="D30" s="22">
        <f>D29*B28</f>
        <v>5810</v>
      </c>
      <c r="E30" s="23">
        <f>E29*B28</f>
        <v>5996.666666666667</v>
      </c>
      <c r="F30" s="24">
        <f>E30</f>
        <v>5996.666666666667</v>
      </c>
    </row>
    <row r="31" spans="1:6">
      <c r="A31" s="16" t="s">
        <v>4</v>
      </c>
      <c r="B31" s="48" t="s">
        <v>57</v>
      </c>
      <c r="C31" s="48"/>
      <c r="D31" s="48"/>
      <c r="E31" s="14" t="s">
        <v>5</v>
      </c>
      <c r="F31" s="14" t="s">
        <v>5</v>
      </c>
    </row>
    <row r="32" spans="1:6" ht="28.5" customHeight="1">
      <c r="A32" s="16" t="s">
        <v>6</v>
      </c>
      <c r="B32" s="48" t="s">
        <v>35</v>
      </c>
      <c r="C32" s="48"/>
      <c r="D32" s="48"/>
      <c r="E32" s="14"/>
      <c r="F32" s="14"/>
    </row>
    <row r="33" spans="1:6" ht="16.5" customHeight="1">
      <c r="A33" s="16" t="s">
        <v>7</v>
      </c>
      <c r="B33" s="48">
        <v>20</v>
      </c>
      <c r="C33" s="48"/>
      <c r="D33" s="48"/>
      <c r="E33" s="14" t="s">
        <v>5</v>
      </c>
      <c r="F33" s="14" t="s">
        <v>5</v>
      </c>
    </row>
    <row r="34" spans="1:6" ht="15" customHeight="1">
      <c r="A34" s="16" t="s">
        <v>8</v>
      </c>
      <c r="B34" s="17">
        <v>550</v>
      </c>
      <c r="C34" s="17">
        <v>630</v>
      </c>
      <c r="D34" s="17">
        <v>575</v>
      </c>
      <c r="E34" s="18">
        <f>(B34+C34+D34)/3</f>
        <v>585</v>
      </c>
      <c r="F34" s="19">
        <f>E34</f>
        <v>585</v>
      </c>
    </row>
    <row r="35" spans="1:6" ht="15.75" thickBot="1">
      <c r="A35" s="16" t="s">
        <v>9</v>
      </c>
      <c r="B35" s="20">
        <f>B33*B34</f>
        <v>11000</v>
      </c>
      <c r="C35" s="20">
        <f>B33*C34</f>
        <v>12600</v>
      </c>
      <c r="D35" s="20">
        <f>D34*B33</f>
        <v>11500</v>
      </c>
      <c r="E35" s="18">
        <f>E34*B33</f>
        <v>11700</v>
      </c>
      <c r="F35" s="19">
        <f>E35</f>
        <v>11700</v>
      </c>
    </row>
    <row r="36" spans="1:6">
      <c r="A36" s="7" t="s">
        <v>4</v>
      </c>
      <c r="B36" s="46" t="s">
        <v>36</v>
      </c>
      <c r="C36" s="47"/>
      <c r="D36" s="47"/>
      <c r="E36" s="8" t="s">
        <v>5</v>
      </c>
      <c r="F36" s="9" t="s">
        <v>5</v>
      </c>
    </row>
    <row r="37" spans="1:6" ht="180" customHeight="1">
      <c r="A37" s="10" t="s">
        <v>6</v>
      </c>
      <c r="B37" s="37" t="s">
        <v>37</v>
      </c>
      <c r="C37" s="38"/>
      <c r="D37" s="38"/>
      <c r="E37" s="11"/>
      <c r="F37" s="12"/>
    </row>
    <row r="38" spans="1:6" ht="14.25" customHeight="1">
      <c r="A38" s="13" t="s">
        <v>7</v>
      </c>
      <c r="B38" s="37">
        <v>1</v>
      </c>
      <c r="C38" s="38"/>
      <c r="D38" s="38"/>
      <c r="E38" s="14" t="s">
        <v>5</v>
      </c>
      <c r="F38" s="15" t="s">
        <v>5</v>
      </c>
    </row>
    <row r="39" spans="1:6" ht="14.25" customHeight="1">
      <c r="A39" s="16" t="s">
        <v>8</v>
      </c>
      <c r="B39" s="17">
        <v>12750</v>
      </c>
      <c r="C39" s="17">
        <v>12380</v>
      </c>
      <c r="D39" s="17">
        <v>15420</v>
      </c>
      <c r="E39" s="18">
        <f>(B39+C39+D39)/3</f>
        <v>13516.666666666666</v>
      </c>
      <c r="F39" s="19">
        <f>E39</f>
        <v>13516.666666666666</v>
      </c>
    </row>
    <row r="40" spans="1:6" ht="15.75" thickBot="1">
      <c r="A40" s="16" t="s">
        <v>9</v>
      </c>
      <c r="B40" s="20">
        <f>B38*B39</f>
        <v>12750</v>
      </c>
      <c r="C40" s="20">
        <f>B38*C39</f>
        <v>12380</v>
      </c>
      <c r="D40" s="20">
        <f>D39*B38</f>
        <v>15420</v>
      </c>
      <c r="E40" s="18">
        <f>E39*B38</f>
        <v>13516.666666666666</v>
      </c>
      <c r="F40" s="19">
        <f>E40</f>
        <v>13516.666666666666</v>
      </c>
    </row>
    <row r="41" spans="1:6">
      <c r="A41" s="7" t="s">
        <v>4</v>
      </c>
      <c r="B41" s="46" t="s">
        <v>38</v>
      </c>
      <c r="C41" s="47"/>
      <c r="D41" s="47"/>
      <c r="E41" s="8" t="s">
        <v>5</v>
      </c>
      <c r="F41" s="9" t="s">
        <v>5</v>
      </c>
    </row>
    <row r="42" spans="1:6" ht="44.25" customHeight="1">
      <c r="A42" s="10" t="s">
        <v>6</v>
      </c>
      <c r="B42" s="37" t="s">
        <v>39</v>
      </c>
      <c r="C42" s="38"/>
      <c r="D42" s="38"/>
      <c r="E42" s="11"/>
      <c r="F42" s="12"/>
    </row>
    <row r="43" spans="1:6" ht="15.75" customHeight="1">
      <c r="A43" s="13" t="s">
        <v>7</v>
      </c>
      <c r="B43" s="37">
        <v>2</v>
      </c>
      <c r="C43" s="38"/>
      <c r="D43" s="38"/>
      <c r="E43" s="14" t="s">
        <v>5</v>
      </c>
      <c r="F43" s="15" t="s">
        <v>5</v>
      </c>
    </row>
    <row r="44" spans="1:6" ht="15.75" customHeight="1">
      <c r="A44" s="16" t="s">
        <v>8</v>
      </c>
      <c r="B44" s="17">
        <v>18957</v>
      </c>
      <c r="C44" s="17">
        <v>13600</v>
      </c>
      <c r="D44" s="17">
        <v>10102</v>
      </c>
      <c r="E44" s="18">
        <f>(B44+C44+D44)/3</f>
        <v>14219.666666666666</v>
      </c>
      <c r="F44" s="19">
        <f>E44</f>
        <v>14219.666666666666</v>
      </c>
    </row>
    <row r="45" spans="1:6" ht="15.75" thickBot="1">
      <c r="A45" s="16" t="s">
        <v>9</v>
      </c>
      <c r="B45" s="20">
        <f>B43*B44</f>
        <v>37914</v>
      </c>
      <c r="C45" s="20">
        <f>B43*C44</f>
        <v>27200</v>
      </c>
      <c r="D45" s="20">
        <f>D44*B43</f>
        <v>20204</v>
      </c>
      <c r="E45" s="18">
        <f>E44*B43</f>
        <v>28439.333333333332</v>
      </c>
      <c r="F45" s="19">
        <f>E45</f>
        <v>28439.333333333332</v>
      </c>
    </row>
    <row r="46" spans="1:6">
      <c r="A46" s="7" t="s">
        <v>4</v>
      </c>
      <c r="B46" s="46" t="s">
        <v>40</v>
      </c>
      <c r="C46" s="47"/>
      <c r="D46" s="47"/>
      <c r="E46" s="8" t="s">
        <v>5</v>
      </c>
      <c r="F46" s="9" t="s">
        <v>5</v>
      </c>
    </row>
    <row r="47" spans="1:6" ht="268.5" customHeight="1">
      <c r="A47" s="10" t="s">
        <v>6</v>
      </c>
      <c r="B47" s="51" t="s">
        <v>41</v>
      </c>
      <c r="C47" s="52"/>
      <c r="D47" s="53"/>
      <c r="E47" s="25"/>
      <c r="F47" s="12"/>
    </row>
    <row r="48" spans="1:6" ht="14.25" customHeight="1">
      <c r="A48" s="13" t="s">
        <v>7</v>
      </c>
      <c r="B48" s="37">
        <v>1</v>
      </c>
      <c r="C48" s="38"/>
      <c r="D48" s="38"/>
      <c r="E48" s="14" t="s">
        <v>5</v>
      </c>
      <c r="F48" s="15" t="s">
        <v>5</v>
      </c>
    </row>
    <row r="49" spans="1:6" ht="15.75" customHeight="1">
      <c r="A49" s="16" t="s">
        <v>8</v>
      </c>
      <c r="B49" s="17">
        <v>19780</v>
      </c>
      <c r="C49" s="17">
        <v>38350</v>
      </c>
      <c r="D49" s="17">
        <v>50530</v>
      </c>
      <c r="E49" s="18">
        <f>(B49+C49+D49)/3</f>
        <v>36220</v>
      </c>
      <c r="F49" s="19">
        <f>E49</f>
        <v>36220</v>
      </c>
    </row>
    <row r="50" spans="1:6">
      <c r="A50" s="16" t="s">
        <v>9</v>
      </c>
      <c r="B50" s="20">
        <f>B48*B49</f>
        <v>19780</v>
      </c>
      <c r="C50" s="20">
        <f>B48*C49</f>
        <v>38350</v>
      </c>
      <c r="D50" s="20">
        <f>D49*B48</f>
        <v>50530</v>
      </c>
      <c r="E50" s="18">
        <f>E49*B48</f>
        <v>36220</v>
      </c>
      <c r="F50" s="19">
        <f>E50</f>
        <v>36220</v>
      </c>
    </row>
    <row r="51" spans="1:6">
      <c r="A51" s="1" t="s">
        <v>10</v>
      </c>
      <c r="B51" s="18">
        <f>B10+B15+B20+B25+B30+B35+B40+B45+B50</f>
        <v>261994</v>
      </c>
      <c r="C51" s="18">
        <f>C10+C15+C20+C25+C30+C35+C40+C45+C50</f>
        <v>308750</v>
      </c>
      <c r="D51" s="18">
        <f>D10+D15+D20+D25+D30+D35+D40+D45+D50</f>
        <v>353390</v>
      </c>
      <c r="E51" s="18">
        <f>E10+E15+E20+E25+E30+E35+E40+E45+E50</f>
        <v>308044.66666666663</v>
      </c>
      <c r="F51" s="18">
        <f>E51</f>
        <v>308044.66666666663</v>
      </c>
    </row>
    <row r="52" spans="1:6">
      <c r="A52" s="2"/>
      <c r="B52" s="26"/>
      <c r="C52" s="26"/>
      <c r="D52" s="26"/>
      <c r="E52" s="26"/>
      <c r="F52" s="26"/>
    </row>
    <row r="53" spans="1:6">
      <c r="A53" s="3" t="s">
        <v>42</v>
      </c>
    </row>
    <row r="55" spans="1:6">
      <c r="A55" s="54" t="s">
        <v>11</v>
      </c>
      <c r="B55" s="54"/>
      <c r="C55" s="54"/>
      <c r="D55" s="54"/>
      <c r="E55" s="54"/>
      <c r="F55" s="54"/>
    </row>
    <row r="56" spans="1:6">
      <c r="A56" s="54"/>
      <c r="B56" s="54"/>
      <c r="C56" s="54"/>
      <c r="D56" s="54"/>
      <c r="E56" s="54"/>
      <c r="F56" s="54"/>
    </row>
    <row r="57" spans="1:6" ht="15.75" thickBot="1">
      <c r="A57" s="27"/>
      <c r="B57" s="27"/>
      <c r="C57" s="27"/>
      <c r="D57" s="27"/>
      <c r="E57" s="27"/>
      <c r="F57" s="27"/>
    </row>
    <row r="58" spans="1:6" ht="27.75" customHeight="1" thickBot="1">
      <c r="A58" s="28" t="s">
        <v>12</v>
      </c>
      <c r="B58" s="29" t="s">
        <v>13</v>
      </c>
      <c r="C58" s="30" t="s">
        <v>14</v>
      </c>
      <c r="D58" s="44" t="s">
        <v>15</v>
      </c>
      <c r="E58" s="50"/>
      <c r="F58" s="28" t="s">
        <v>16</v>
      </c>
    </row>
    <row r="59" spans="1:6" ht="29.25" customHeight="1" thickBot="1">
      <c r="A59" s="31">
        <v>1</v>
      </c>
      <c r="B59" s="32" t="s">
        <v>45</v>
      </c>
      <c r="C59" s="33" t="s">
        <v>46</v>
      </c>
      <c r="D59" s="44" t="s">
        <v>51</v>
      </c>
      <c r="E59" s="50"/>
      <c r="F59" s="32" t="s">
        <v>52</v>
      </c>
    </row>
    <row r="60" spans="1:6" ht="28.5" customHeight="1" thickBot="1">
      <c r="A60" s="31">
        <v>2</v>
      </c>
      <c r="B60" s="32" t="s">
        <v>47</v>
      </c>
      <c r="C60" s="33" t="s">
        <v>48</v>
      </c>
      <c r="D60" s="44" t="s">
        <v>53</v>
      </c>
      <c r="E60" s="50"/>
      <c r="F60" s="36" t="s">
        <v>54</v>
      </c>
    </row>
    <row r="61" spans="1:6">
      <c r="A61" s="42">
        <v>3</v>
      </c>
      <c r="B61" s="56" t="s">
        <v>49</v>
      </c>
      <c r="C61" s="56" t="s">
        <v>50</v>
      </c>
      <c r="D61" s="58" t="s">
        <v>55</v>
      </c>
      <c r="E61" s="59"/>
      <c r="F61" s="42" t="s">
        <v>56</v>
      </c>
    </row>
    <row r="62" spans="1:6" ht="12.75" customHeight="1" thickBot="1">
      <c r="A62" s="43"/>
      <c r="B62" s="57"/>
      <c r="C62" s="57"/>
      <c r="D62" s="60"/>
      <c r="E62" s="61"/>
      <c r="F62" s="43"/>
    </row>
    <row r="63" spans="1:6" ht="36" customHeight="1">
      <c r="A63" s="40" t="s">
        <v>17</v>
      </c>
      <c r="B63" s="40"/>
      <c r="C63" s="40"/>
      <c r="D63" s="40"/>
      <c r="E63" s="40"/>
      <c r="F63" s="40"/>
    </row>
    <row r="64" spans="1:6">
      <c r="A64" s="40"/>
      <c r="B64" s="40"/>
      <c r="C64" s="40"/>
      <c r="D64" s="40"/>
      <c r="E64" s="40"/>
      <c r="F64" s="40"/>
    </row>
    <row r="65" spans="1:4" ht="5.25" customHeight="1">
      <c r="A65" s="34"/>
      <c r="B65" s="34"/>
      <c r="C65" s="34"/>
      <c r="D65" s="34"/>
    </row>
    <row r="66" spans="1:4">
      <c r="A66" s="35" t="s">
        <v>18</v>
      </c>
    </row>
    <row r="67" spans="1:4" ht="25.5" customHeight="1">
      <c r="A67" s="3" t="s">
        <v>19</v>
      </c>
    </row>
    <row r="69" spans="1:4" ht="10.5" customHeight="1">
      <c r="A69" s="3" t="s">
        <v>20</v>
      </c>
    </row>
    <row r="70" spans="1:4" ht="7.5" customHeight="1"/>
    <row r="71" spans="1:4">
      <c r="A71" s="3" t="s">
        <v>44</v>
      </c>
    </row>
    <row r="72" spans="1:4" ht="6.75" customHeight="1"/>
    <row r="73" spans="1:4">
      <c r="A73" s="3" t="s">
        <v>21</v>
      </c>
    </row>
    <row r="74" spans="1:4">
      <c r="A74" s="55" t="s">
        <v>22</v>
      </c>
      <c r="B74" s="55"/>
      <c r="C74" s="55"/>
      <c r="D74" s="55"/>
    </row>
    <row r="75" spans="1:4">
      <c r="A75" s="3" t="s">
        <v>23</v>
      </c>
    </row>
    <row r="76" spans="1:4">
      <c r="A76" s="3" t="s">
        <v>24</v>
      </c>
    </row>
  </sheetData>
  <mergeCells count="45">
    <mergeCell ref="A63:F64"/>
    <mergeCell ref="A74:D74"/>
    <mergeCell ref="D60:E60"/>
    <mergeCell ref="A61:A62"/>
    <mergeCell ref="B61:B62"/>
    <mergeCell ref="C61:C62"/>
    <mergeCell ref="D61:E62"/>
    <mergeCell ref="F61:F62"/>
    <mergeCell ref="D59:E59"/>
    <mergeCell ref="B36:D36"/>
    <mergeCell ref="B37:D37"/>
    <mergeCell ref="B38:D38"/>
    <mergeCell ref="B41:D41"/>
    <mergeCell ref="B42:D42"/>
    <mergeCell ref="B43:D43"/>
    <mergeCell ref="B46:D46"/>
    <mergeCell ref="B47:D47"/>
    <mergeCell ref="B48:D48"/>
    <mergeCell ref="A55:F56"/>
    <mergeCell ref="D58:E58"/>
    <mergeCell ref="B33:D33"/>
    <mergeCell ref="B16:D16"/>
    <mergeCell ref="B17:D17"/>
    <mergeCell ref="B18:D18"/>
    <mergeCell ref="B21:D21"/>
    <mergeCell ref="B22:D22"/>
    <mergeCell ref="B23:D23"/>
    <mergeCell ref="B26:D26"/>
    <mergeCell ref="B27:D27"/>
    <mergeCell ref="B28:D28"/>
    <mergeCell ref="B31:D31"/>
    <mergeCell ref="B32:D32"/>
    <mergeCell ref="B13:D13"/>
    <mergeCell ref="A1:F1"/>
    <mergeCell ref="A2:F2"/>
    <mergeCell ref="C3:F3"/>
    <mergeCell ref="A4:A5"/>
    <mergeCell ref="B4:D4"/>
    <mergeCell ref="E4:E5"/>
    <mergeCell ref="F4:F5"/>
    <mergeCell ref="B6:D6"/>
    <mergeCell ref="B7:D7"/>
    <mergeCell ref="B8:D8"/>
    <mergeCell ref="B11:D11"/>
    <mergeCell ref="B12:D12"/>
  </mergeCells>
  <pageMargins left="0.70866141732283472" right="0.70866141732283472" top="0.74803149606299213" bottom="0.74803149606299213" header="0.31496062992125984" footer="0.31496062992125984"/>
  <pageSetup paperSize="9" orientation="landscape" horizontalDpi="180" verticalDpi="18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2012-10-03T08:29:54Z</dcterms:modified>
</cp:coreProperties>
</file>